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601" activeTab="0"/>
  </bookViews>
  <sheets>
    <sheet name="Częsci 1-14" sheetId="1" r:id="rId1"/>
  </sheets>
  <definedNames/>
  <calcPr calcMode="manual" fullCalcOnLoad="1"/>
</workbook>
</file>

<file path=xl/sharedStrings.xml><?xml version="1.0" encoding="utf-8"?>
<sst xmlns="http://schemas.openxmlformats.org/spreadsheetml/2006/main" count="289" uniqueCount="71">
  <si>
    <t xml:space="preserve">UWAGA: Po stronie Wykonawcy leży poprawność wypełnionego formularza cenowego, odpowiednia stawka vat, poprawnośći funkcji. ) </t>
  </si>
  <si>
    <t>1.</t>
  </si>
  <si>
    <t>Stawka             Vat %</t>
  </si>
  <si>
    <t>Opis przedmiotu zamówienia</t>
  </si>
  <si>
    <t xml:space="preserve">opis produktu oferowanego (należy odnieśc się do każdego parametru wskazanego w opisie przedmiotu zamówienia </t>
  </si>
  <si>
    <t xml:space="preserve">producent, klasa medyczna, nr katalogowy, nazwa handlowa (tożsama z nazwą która będzie widniała na fakturze </t>
  </si>
  <si>
    <t>jednostka miary</t>
  </si>
  <si>
    <t>ilość</t>
  </si>
  <si>
    <t>cena jednostkowa netto</t>
  </si>
  <si>
    <t xml:space="preserve">Wartość netto </t>
  </si>
  <si>
    <t>szt.</t>
  </si>
  <si>
    <t>wartosć netto</t>
  </si>
  <si>
    <t>vat</t>
  </si>
  <si>
    <t>cena jednostkowa brutto</t>
  </si>
  <si>
    <t xml:space="preserve">wartość brutto </t>
  </si>
  <si>
    <t>Wartość brutto</t>
  </si>
  <si>
    <t>Wartość VAT</t>
  </si>
  <si>
    <t>2.</t>
  </si>
  <si>
    <t xml:space="preserve">Śrubokręt </t>
  </si>
  <si>
    <t xml:space="preserve">Osłonka na końcówki elektrody IS - 1 </t>
  </si>
  <si>
    <t>Sprzęt medyczny do zabiegów naprawczo korygujących układów stymulujących (kompatybilny z układami )  :</t>
  </si>
  <si>
    <t xml:space="preserve">Wymagania: 20 sztuk próbek </t>
  </si>
  <si>
    <t>1.Zdolność do traumatyzacji sluzówki :</t>
  </si>
  <si>
    <t>niska - 1 pkt.</t>
  </si>
  <si>
    <t xml:space="preserve">srednia - 5 pkt </t>
  </si>
  <si>
    <t>wysoka - 10 pkt</t>
  </si>
  <si>
    <t>2.Zmrożona powierzchnia :</t>
  </si>
  <si>
    <t>TAK - 10 pkt.</t>
  </si>
  <si>
    <t>NIE - 1 pkt.</t>
  </si>
  <si>
    <r>
      <t xml:space="preserve">Cewnik do odsysania górnych dróg oddechowych w rozmiarach: </t>
    </r>
    <r>
      <rPr>
        <sz val="10"/>
        <rFont val="Arial"/>
        <family val="2"/>
      </rPr>
      <t>8F, 10F, 12F, 14F, 16F, 18F. Zróżnicowane kolorem nasadki w zależności od rozmiaru. Nasadki wyposażone w kod barwny i numeryczny. Wewnętrzna część nasadki cewnika musi być karbowana w celu zapobiegania zsuwania się konektora cewnika z końcówki ssaka. Cewnik posiada , okrągły otwór końcowy, otwory obarczające.  Pakowany sterylnie, na opakowaniu folia-papier musi znajdować się nr serii, rozmiar, nr katalogowy, data ważności .</t>
    </r>
  </si>
  <si>
    <r>
      <t xml:space="preserve">Elektrody do pomiaru indeksu bispektralnego - </t>
    </r>
    <r>
      <rPr>
        <sz val="10"/>
        <rFont val="Arial"/>
        <family val="2"/>
      </rPr>
      <t xml:space="preserve"> kompatybilne z modułami BIS posiadanymi przez zamawiającego  (Aparaty do znieczulenia Primus - Drager)</t>
    </r>
  </si>
  <si>
    <r>
      <t>Cewnik do odsysana w systemie zamkniętym na 72 godziny do rurek intubacyjnych o długości 54 cm, o rurek tracheotomijnych o długości 34 cm z adapterem kątowym 45º do dróg oddechowych,</t>
    </r>
    <r>
      <rPr>
        <sz val="10"/>
        <rFont val="Arial"/>
        <family val="2"/>
      </rPr>
      <t xml:space="preserve"> skalowany co 1 cm, rozmiar kodowany kolorystycznie oraz numerycznie na cewniku, z jednym otworem centralnym i 2 bocznymi ułożonymi naprzemiennie, z przezroczystą komorą płuczącą z bezobsługową samouszczelniającą się dwudzielna zastawką, pozbawiony DEHP  rozmiary 10Fr, 12 Fr, 14Fr, 16 Fr. </t>
    </r>
  </si>
  <si>
    <t xml:space="preserve">DZPZ/333/31PN/2016 ZAŁACZNIK NR 2  - FORMULARZ CENOWY </t>
  </si>
  <si>
    <t xml:space="preserve">1. Szczelność pojemnika na lek </t>
  </si>
  <si>
    <t>Niska - 1 pkt.</t>
  </si>
  <si>
    <t>Średnia - 5 pkt.</t>
  </si>
  <si>
    <t>Wysoka - 10 pkt.</t>
  </si>
  <si>
    <t>2. Wytrzymałość połączenia ( podczas podawania leku ) między  respiratorem , a nebulizatorem :</t>
  </si>
  <si>
    <r>
      <t>Okłady ciepło/zimno</t>
    </r>
    <r>
      <rPr>
        <sz val="10"/>
        <rFont val="Arial"/>
        <family val="2"/>
      </rPr>
      <t xml:space="preserve"> jednorazowego użytku 25 cm ( +/- 1 cm )x 16 cm (+/- 1cm),  służące do schładzania i ogrzewania pacjęta, zapobiegające ryzyku wystąpienia kontaminacji, dodatkowa warstwa zewnętrzna chroni zarówno pacjęta jak i personel przed oparzeniem lub odmrożeniem . Zawierające żel , który w połączeniu z izolującą powłoką wydłuża czas działania</t>
    </r>
  </si>
  <si>
    <r>
      <t xml:space="preserve">Proteza kości sklepienia czaszki , </t>
    </r>
    <r>
      <rPr>
        <sz val="10"/>
        <rFont val="Arial"/>
        <family val="2"/>
      </rPr>
      <t xml:space="preserve">dziana z przedzy poliestrowej i polipropylenowej : rozmiary do wyboru przez Zamawiającego ( mała , średnia , duża ) </t>
    </r>
  </si>
  <si>
    <r>
      <t>Probówki morfologiczne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1,2 ml z EDTA K3E </t>
    </r>
    <r>
      <rPr>
        <sz val="10"/>
        <rFont val="Arial"/>
        <family val="2"/>
      </rPr>
      <t>oraz etykietą na której będzie możliwość oznakowania probówki (podpisanie)</t>
    </r>
  </si>
  <si>
    <t xml:space="preserve">1.System blokowania igły podpajęczynówkowej  w igle Touch </t>
  </si>
  <si>
    <t>Tak  - 10 pkt.</t>
  </si>
  <si>
    <t xml:space="preserve">PROSZĘ O UZUPEŁNIENIE KOLUMNY ( opis produktu oferowanego ) ZGODNIE Z ZAOFEROWANYMI PARAMETRAMI </t>
  </si>
  <si>
    <r>
      <t>Próznociąg położniczy - jałowy ,</t>
    </r>
    <r>
      <rPr>
        <sz val="10"/>
        <rFont val="Arial"/>
        <family val="2"/>
      </rPr>
      <t xml:space="preserve"> jednorazowego użytku do wspomaganego porodu posiadający odpowiednio wyprofilowany uchwyt oraz atraumatyczną miseczkę , z pompą wytwarzającą stabilne , stałe podciśnienie przy minimalnym wysiłku , z łatwo dostepnym zaworem zwalniającym próżnię , z zaworem pomocniczym w postaci skrzydełek oraz czytelnym wskaźnikiem próżni w kształcie zegara . Próżnociąg posiada miękkie miseczki dostępne w kształcie grzyba o średnicy 50mm lub w kształcie dzwonu o średnicy 64 mm. </t>
    </r>
  </si>
  <si>
    <t>Częsć 11</t>
  </si>
  <si>
    <t xml:space="preserve">Hemofiltr HdF 100S o powierzchni dyfuzji 2,3 m2 </t>
  </si>
  <si>
    <t xml:space="preserve">Igły plastikowe typu Spike o długości 72 mm </t>
  </si>
  <si>
    <r>
      <t>Opaska identyfikacyjna dla dorosłych</t>
    </r>
    <r>
      <rPr>
        <sz val="10"/>
        <rFont val="Arial"/>
        <family val="2"/>
      </rPr>
      <t xml:space="preserve"> , wykonana z miękkiego , elastycznego tworzywa , niesterylna , jednorazowego użytku .</t>
    </r>
  </si>
  <si>
    <r>
      <t xml:space="preserve">
Zestaw do kombinowanego znieczulenia zewnątrzoponowego i podpajęczynówkowego CSE.
</t>
    </r>
    <r>
      <rPr>
        <sz val="10"/>
        <rFont val="Arial"/>
        <family val="2"/>
      </rPr>
      <t xml:space="preserve">składający się : igłę TUOHY 18 G z dodatkowym otworem w linii prostej dla igieł podpajęczynówkowych PENCIL – POINT 27 G,
strzykawkę niskooporową,cewnik zewnątrzoponowy z miękką końcówką, z trzema otworami bocznymi, filtr zewnątrzoponowy,
zatrzaskowy łącznik, system mocowania cewnika lub filtra,
</t>
    </r>
  </si>
  <si>
    <t xml:space="preserve">OCENA UŻYTKOWO - JAKOŚCIOWA 40% </t>
  </si>
  <si>
    <t>OCENA UŻYTKOWO - JAKOŚCIOWA 40%</t>
  </si>
  <si>
    <t xml:space="preserve">OCENA UŻYTKOWO - JAKOŚCIOWA 40 % </t>
  </si>
  <si>
    <t>Część 14</t>
  </si>
  <si>
    <t>Część 13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</si>
  <si>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</si>
  <si>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</si>
  <si>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</si>
  <si>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</si>
  <si>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</si>
  <si>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</si>
  <si>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</si>
  <si>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</si>
  <si>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</si>
  <si>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</si>
  <si>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12</t>
  </si>
  <si>
    <r>
      <t xml:space="preserve">Nebulizator </t>
    </r>
    <r>
      <rPr>
        <sz val="10"/>
        <color indexed="10"/>
        <rFont val="Arial"/>
        <family val="2"/>
      </rPr>
      <t xml:space="preserve">z zastawką </t>
    </r>
    <r>
      <rPr>
        <sz val="10"/>
        <rFont val="Arial"/>
        <family val="0"/>
      </rPr>
      <t xml:space="preserve">do podawania leków w układzie oddechowym (kompatybilny z układem oddechowym ) </t>
    </r>
    <r>
      <rPr>
        <sz val="10"/>
        <color indexed="10"/>
        <rFont val="Arial"/>
        <family val="2"/>
      </rPr>
      <t>po odłączeniu  którego obwód oddechowy z wpietym w niego łącznikiem T pozostaje szczelny</t>
    </r>
    <r>
      <rPr>
        <sz val="10"/>
        <rFont val="Arial"/>
        <family val="0"/>
      </rPr>
      <t xml:space="preserve"> . o pojemności 6ml lub 10 ml z podziałką skalowaną co 1 ml lub co 2 ml . Zestaw do nebulizacji zawiera : łącznik T do układu oddechowgo 22 mm ; dren o długości min. 1,8 m . Zakres działania 0 - 90 stopni . Średnia średnica nebulizowanych czasteczek 2,7 - 3,3 mikrona . </t>
    </r>
  </si>
  <si>
    <r>
      <t>Uniwersalny adapter do dróg oddechowych do połączenia obwodu oddechowego z rurką intubacyjną lub tracheostomijną, z możliwością stosowanie przez 7 dni</t>
    </r>
    <r>
      <rPr>
        <sz val="10"/>
        <rFont val="Arial CE"/>
        <family val="0"/>
      </rPr>
      <t xml:space="preserve">, pozwalający bez rozłączania obwodu oddechowego na odsysanie w systemie zamkniętym, otwartym, wykonanie procedury bronchoskopii, mini-Bal, podania leku, rozgałęziony pod kątem 45 stopni, podwójnie obrotowy, z portem do przepłukiwana, z silikonową, bezobsługową, samouszczelniającą się, dwudzielną zastawką, </t>
    </r>
    <r>
      <rPr>
        <sz val="10"/>
        <color indexed="10"/>
        <rFont val="Arial CE"/>
        <family val="0"/>
      </rPr>
      <t>z portem dostępu w osi adapter i rurka .</t>
    </r>
  </si>
  <si>
    <r>
      <t xml:space="preserve">osłona na oko </t>
    </r>
    <r>
      <rPr>
        <sz val="10"/>
        <color indexed="10"/>
        <rFont val="Arial"/>
        <family val="2"/>
      </rPr>
      <t>( plastikowa )</t>
    </r>
    <r>
      <rPr>
        <sz val="10"/>
        <rFont val="Arial"/>
        <family val="2"/>
      </rPr>
      <t xml:space="preserve">-  rozmiar 7,5cm/6,5 cm </t>
    </r>
    <r>
      <rPr>
        <sz val="10"/>
        <color indexed="10"/>
        <rFont val="Arial"/>
        <family val="2"/>
      </rPr>
      <t xml:space="preserve">+/- 1 cm </t>
    </r>
  </si>
  <si>
    <r>
      <t xml:space="preserve">Wymagania - próbki 1 oryginalne opakowanie cewników w rozmiarze 16 F </t>
    </r>
    <r>
      <rPr>
        <b/>
        <sz val="10"/>
        <color indexed="10"/>
        <rFont val="Arial CE"/>
        <family val="0"/>
      </rPr>
      <t>(minimum 50 sztuk )</t>
    </r>
  </si>
  <si>
    <r>
      <t xml:space="preserve">
</t>
    </r>
    <r>
      <rPr>
        <b/>
        <sz val="10"/>
        <rFont val="Arial"/>
        <family val="2"/>
      </rPr>
      <t xml:space="preserve">Zestaw do 24- godzinnej toalety jamy ustnej </t>
    </r>
    <r>
      <rPr>
        <b/>
        <strike/>
        <sz val="10"/>
        <color indexed="10"/>
        <rFont val="Arial"/>
        <family val="2"/>
      </rPr>
      <t>do stosowania co 6 godzin</t>
    </r>
    <r>
      <rPr>
        <b/>
        <sz val="10"/>
        <rFont val="Arial"/>
        <family val="2"/>
      </rPr>
      <t xml:space="preserve"> . </t>
    </r>
    <r>
      <rPr>
        <sz val="10"/>
        <rFont val="Arial"/>
        <family val="2"/>
      </rPr>
      <t>Zestaw zawiera</t>
    </r>
    <r>
      <rPr>
        <sz val="10"/>
        <color indexed="10"/>
        <rFont val="Arial"/>
        <family val="2"/>
      </rPr>
      <t xml:space="preserve"> ( sześć niezależnych opakowań ) w tym </t>
    </r>
    <r>
      <rPr>
        <sz val="10"/>
        <rFont val="Arial"/>
        <family val="2"/>
      </rPr>
      <t>: dwa opakowania zawierające ( po 1 szczoteczce do zębów z odsysaniem pokrytą dwuwęglanem sodu , bezalkoholowy płyn do płukania jamy ustnej , gabkę aplikator , preparat nawilżający do ust ) ; cztery opakowania zawierające ( po 1 gąbce z odsysaniem pokrytą dwuwęglanem sodu ,  bezalkoholowy płyn do płukania jamy ustnej , gabkę aplikator , preparat nawilżający do ust)</t>
    </r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</si>
</sst>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[$-415]d\ mmmm\ yyyy"/>
    <numFmt numFmtId="178" formatCode="#,##0.00\ _z_ł"/>
    <numFmt numFmtId="179" formatCode="#,##0\ &quot;zł&quot;"/>
    <numFmt numFmtId="180" formatCode="0.000"/>
    <numFmt numFmtId="181" formatCode="0.0"/>
    <numFmt numFmtId="182" formatCode="0.00;[Red]0.00"/>
    <numFmt numFmtId="183" formatCode="#,##0.00\ [$zł-415];[Red]\-#,##0.00\ [$zł-415]"/>
    <numFmt numFmtId="184" formatCode="###,###,##0.000"/>
  </numFmts>
  <fonts count="3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 CE"/>
      <family val="0"/>
    </font>
    <font>
      <sz val="9"/>
      <color indexed="18"/>
      <name val="Arial"/>
      <family val="2"/>
    </font>
    <font>
      <sz val="10"/>
      <color indexed="12"/>
      <name val="Arial CE"/>
      <family val="0"/>
    </font>
    <font>
      <b/>
      <sz val="10"/>
      <color indexed="12"/>
      <name val="Arial CE"/>
      <family val="0"/>
    </font>
    <font>
      <b/>
      <sz val="9"/>
      <color indexed="12"/>
      <name val="Arial CE"/>
      <family val="0"/>
    </font>
    <font>
      <sz val="10"/>
      <color indexed="10"/>
      <name val="Arial CE"/>
      <family val="0"/>
    </font>
    <font>
      <b/>
      <strike/>
      <sz val="10"/>
      <color indexed="10"/>
      <name val="Arial"/>
      <family val="2"/>
    </font>
    <font>
      <b/>
      <sz val="10"/>
      <color indexed="10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7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24" borderId="0" xfId="0" applyFill="1" applyAlignment="1">
      <alignment wrapText="1"/>
    </xf>
    <xf numFmtId="0" fontId="24" fillId="3" borderId="10" xfId="0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22" fillId="24" borderId="10" xfId="0" applyNumberFormat="1" applyFont="1" applyFill="1" applyBorder="1" applyAlignment="1">
      <alignment horizontal="center" vertical="center"/>
    </xf>
    <xf numFmtId="10" fontId="24" fillId="0" borderId="10" xfId="0" applyNumberFormat="1" applyFont="1" applyFill="1" applyBorder="1" applyAlignment="1">
      <alignment horizontal="center" vertical="center" wrapText="1"/>
    </xf>
    <xf numFmtId="10" fontId="22" fillId="0" borderId="10" xfId="0" applyNumberFormat="1" applyFont="1" applyFill="1" applyBorder="1" applyAlignment="1">
      <alignment horizontal="center" vertical="center"/>
    </xf>
    <xf numFmtId="10" fontId="21" fillId="25" borderId="10" xfId="0" applyNumberFormat="1" applyFont="1" applyFill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10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 horizontal="center"/>
    </xf>
    <xf numFmtId="0" fontId="22" fillId="0" borderId="12" xfId="0" applyNumberFormat="1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1" fillId="25" borderId="13" xfId="0" applyFont="1" applyFill="1" applyBorder="1" applyAlignment="1">
      <alignment horizontal="center" vertical="center"/>
    </xf>
    <xf numFmtId="172" fontId="22" fillId="0" borderId="13" xfId="0" applyNumberFormat="1" applyFont="1" applyFill="1" applyBorder="1" applyAlignment="1">
      <alignment horizontal="center" vertical="center"/>
    </xf>
    <xf numFmtId="10" fontId="22" fillId="0" borderId="13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NumberFormat="1" applyFont="1" applyBorder="1" applyAlignment="1">
      <alignment horizontal="center" vertical="center"/>
    </xf>
    <xf numFmtId="172" fontId="22" fillId="0" borderId="14" xfId="0" applyNumberFormat="1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10" fontId="22" fillId="24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10" fontId="22" fillId="0" borderId="0" xfId="0" applyNumberFormat="1" applyFont="1" applyFill="1" applyBorder="1" applyAlignment="1">
      <alignment horizontal="center" vertical="center"/>
    </xf>
    <xf numFmtId="172" fontId="22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wrapText="1"/>
    </xf>
    <xf numFmtId="0" fontId="26" fillId="0" borderId="0" xfId="0" applyFont="1" applyBorder="1" applyAlignment="1">
      <alignment wrapText="1"/>
    </xf>
    <xf numFmtId="0" fontId="0" fillId="0" borderId="14" xfId="0" applyBorder="1" applyAlignment="1">
      <alignment horizontal="center"/>
    </xf>
    <xf numFmtId="0" fontId="22" fillId="0" borderId="15" xfId="0" applyFont="1" applyBorder="1" applyAlignment="1">
      <alignment horizontal="left" vertical="center"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/>
    </xf>
    <xf numFmtId="0" fontId="22" fillId="0" borderId="15" xfId="0" applyNumberFormat="1" applyFont="1" applyBorder="1" applyAlignment="1">
      <alignment horizontal="center" vertical="center"/>
    </xf>
    <xf numFmtId="10" fontId="0" fillId="0" borderId="14" xfId="0" applyNumberFormat="1" applyBorder="1" applyAlignment="1">
      <alignment/>
    </xf>
    <xf numFmtId="0" fontId="24" fillId="0" borderId="14" xfId="0" applyFont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10" fontId="24" fillId="0" borderId="14" xfId="0" applyNumberFormat="1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 wrapText="1"/>
    </xf>
    <xf numFmtId="0" fontId="27" fillId="0" borderId="0" xfId="0" applyFont="1" applyBorder="1" applyAlignment="1">
      <alignment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2" fontId="22" fillId="0" borderId="1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wrapText="1"/>
    </xf>
    <xf numFmtId="0" fontId="28" fillId="0" borderId="10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 applyProtection="1">
      <alignment horizontal="left" vertical="center" wrapText="1"/>
      <protection locked="0"/>
    </xf>
    <xf numFmtId="0" fontId="22" fillId="0" borderId="19" xfId="0" applyFont="1" applyBorder="1" applyAlignment="1">
      <alignment vertical="center"/>
    </xf>
    <xf numFmtId="0" fontId="22" fillId="0" borderId="10" xfId="0" applyFont="1" applyFill="1" applyBorder="1" applyAlignment="1">
      <alignment horizontal="left" vertical="center" wrapText="1"/>
    </xf>
    <xf numFmtId="0" fontId="22" fillId="26" borderId="10" xfId="0" applyFont="1" applyFill="1" applyBorder="1" applyAlignment="1">
      <alignment horizontal="left" vertical="center" wrapText="1"/>
    </xf>
    <xf numFmtId="0" fontId="21" fillId="0" borderId="19" xfId="0" applyFont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5"/>
  <sheetViews>
    <sheetView tabSelected="1" workbookViewId="0" topLeftCell="A61">
      <selection activeCell="D71" sqref="D71"/>
    </sheetView>
  </sheetViews>
  <sheetFormatPr defaultColWidth="9.00390625" defaultRowHeight="12.75"/>
  <cols>
    <col min="1" max="1" width="8.25390625" style="0" customWidth="1"/>
    <col min="2" max="2" width="62.00390625" style="10" customWidth="1"/>
    <col min="3" max="3" width="25.75390625" style="0" customWidth="1"/>
    <col min="4" max="4" width="19.875" style="0" customWidth="1"/>
    <col min="5" max="5" width="10.25390625" style="0" customWidth="1"/>
    <col min="6" max="6" width="10.00390625" style="22" customWidth="1"/>
    <col min="7" max="7" width="12.375" style="14" customWidth="1"/>
    <col min="8" max="8" width="14.375" style="14" customWidth="1"/>
    <col min="9" max="9" width="14.375" style="15" customWidth="1"/>
    <col min="10" max="10" width="15.25390625" style="14" customWidth="1"/>
    <col min="11" max="11" width="15.00390625" style="14" customWidth="1"/>
    <col min="12" max="12" width="12.875" style="14" customWidth="1"/>
  </cols>
  <sheetData>
    <row r="2" ht="18.75" customHeight="1">
      <c r="B2" s="63" t="s">
        <v>32</v>
      </c>
    </row>
    <row r="4" spans="2:3" ht="24">
      <c r="B4" s="25" t="s">
        <v>0</v>
      </c>
      <c r="C4" s="26"/>
    </row>
    <row r="5" spans="1:12" ht="12.75" customHeight="1">
      <c r="A5" s="8"/>
      <c r="B5" s="12"/>
      <c r="C5" s="8"/>
      <c r="D5" s="8"/>
      <c r="E5" s="8"/>
      <c r="F5" s="23"/>
      <c r="G5" s="2"/>
      <c r="H5" s="2"/>
      <c r="I5" s="16"/>
      <c r="J5" s="2"/>
      <c r="K5" s="2"/>
      <c r="L5" s="2"/>
    </row>
    <row r="6" spans="1:12" ht="92.25" customHeight="1">
      <c r="A6" s="13" t="s">
        <v>55</v>
      </c>
      <c r="B6" s="3" t="s">
        <v>3</v>
      </c>
      <c r="C6" s="3" t="s">
        <v>4</v>
      </c>
      <c r="D6" s="3" t="s">
        <v>5</v>
      </c>
      <c r="E6" s="3" t="s">
        <v>6</v>
      </c>
      <c r="F6" s="4" t="s">
        <v>7</v>
      </c>
      <c r="G6" s="5" t="s">
        <v>8</v>
      </c>
      <c r="H6" s="5" t="s">
        <v>11</v>
      </c>
      <c r="I6" s="17" t="s">
        <v>2</v>
      </c>
      <c r="J6" s="5" t="s">
        <v>12</v>
      </c>
      <c r="K6" s="5" t="s">
        <v>13</v>
      </c>
      <c r="L6" s="5" t="s">
        <v>14</v>
      </c>
    </row>
    <row r="7" spans="1:12" ht="87.75" customHeight="1" thickBot="1">
      <c r="A7" s="27" t="s">
        <v>1</v>
      </c>
      <c r="B7" s="20" t="s">
        <v>66</v>
      </c>
      <c r="C7" s="9"/>
      <c r="D7" s="9"/>
      <c r="E7" s="27" t="s">
        <v>10</v>
      </c>
      <c r="F7" s="24">
        <v>2700</v>
      </c>
      <c r="G7" s="6">
        <v>0</v>
      </c>
      <c r="H7" s="6">
        <f>ROUND(F7*G7,2)</f>
        <v>0</v>
      </c>
      <c r="I7" s="21"/>
      <c r="J7" s="6">
        <f>ROUND(H7*I7,2)</f>
        <v>0</v>
      </c>
      <c r="K7" s="6">
        <f>(L7/F7)</f>
        <v>0</v>
      </c>
      <c r="L7" s="6">
        <f>ROUND(H7+J7,2)</f>
        <v>0</v>
      </c>
    </row>
    <row r="8" spans="7:12" ht="12.75">
      <c r="G8" s="7" t="s">
        <v>9</v>
      </c>
      <c r="H8" s="6">
        <f>SUM(H7)</f>
        <v>0</v>
      </c>
      <c r="I8" s="18"/>
      <c r="J8" s="1"/>
      <c r="K8" s="1"/>
      <c r="L8" s="1"/>
    </row>
    <row r="9" spans="2:12" ht="12.75">
      <c r="B9" s="62" t="s">
        <v>50</v>
      </c>
      <c r="G9" s="1"/>
      <c r="H9" s="7" t="s">
        <v>16</v>
      </c>
      <c r="I9" s="19"/>
      <c r="J9" s="6">
        <f>SUM(J7:J8)</f>
        <v>0</v>
      </c>
      <c r="K9" s="1"/>
      <c r="L9" s="1"/>
    </row>
    <row r="10" spans="2:12" ht="12.75">
      <c r="B10" s="44" t="s">
        <v>33</v>
      </c>
      <c r="G10" s="40"/>
      <c r="H10" s="40"/>
      <c r="I10" s="41"/>
      <c r="J10" s="40"/>
      <c r="K10" s="7" t="s">
        <v>15</v>
      </c>
      <c r="L10" s="6">
        <f>SUM(L7:L9)</f>
        <v>0</v>
      </c>
    </row>
    <row r="11" spans="2:12" ht="12.75">
      <c r="B11" s="44" t="s">
        <v>34</v>
      </c>
      <c r="G11" s="40"/>
      <c r="H11" s="40"/>
      <c r="I11" s="41"/>
      <c r="J11" s="40"/>
      <c r="K11" s="43"/>
      <c r="L11" s="42"/>
    </row>
    <row r="12" spans="2:12" ht="12.75">
      <c r="B12" s="44" t="s">
        <v>35</v>
      </c>
      <c r="G12" s="40"/>
      <c r="H12" s="40"/>
      <c r="I12" s="41"/>
      <c r="J12" s="40"/>
      <c r="K12" s="43"/>
      <c r="L12" s="42"/>
    </row>
    <row r="13" spans="2:12" ht="12.75">
      <c r="B13" s="44" t="s">
        <v>36</v>
      </c>
      <c r="G13" s="40"/>
      <c r="H13" s="40"/>
      <c r="I13" s="41"/>
      <c r="J13" s="40"/>
      <c r="K13" s="43"/>
      <c r="L13" s="42"/>
    </row>
    <row r="14" spans="2:12" ht="25.5">
      <c r="B14" s="44" t="s">
        <v>37</v>
      </c>
      <c r="G14" s="40"/>
      <c r="H14" s="40"/>
      <c r="I14" s="41"/>
      <c r="J14" s="40"/>
      <c r="K14" s="43"/>
      <c r="L14" s="42"/>
    </row>
    <row r="15" spans="2:12" ht="12.75">
      <c r="B15" s="44" t="s">
        <v>34</v>
      </c>
      <c r="G15" s="40"/>
      <c r="H15" s="40"/>
      <c r="I15" s="41"/>
      <c r="J15" s="40"/>
      <c r="K15" s="43"/>
      <c r="L15" s="42"/>
    </row>
    <row r="16" spans="2:12" ht="12.75">
      <c r="B16" s="44" t="s">
        <v>35</v>
      </c>
      <c r="G16" s="40"/>
      <c r="H16" s="40"/>
      <c r="I16" s="41"/>
      <c r="J16" s="40"/>
      <c r="K16" s="43"/>
      <c r="L16" s="42"/>
    </row>
    <row r="17" spans="2:12" ht="12.75">
      <c r="B17" s="44" t="s">
        <v>36</v>
      </c>
      <c r="G17" s="40"/>
      <c r="H17" s="40"/>
      <c r="I17" s="41"/>
      <c r="J17" s="40"/>
      <c r="K17" s="43"/>
      <c r="L17" s="42"/>
    </row>
    <row r="18" spans="2:12" s="37" customFormat="1" ht="12.75">
      <c r="B18" s="57" t="s">
        <v>21</v>
      </c>
      <c r="F18" s="39"/>
      <c r="G18" s="40"/>
      <c r="H18" s="40"/>
      <c r="I18" s="41"/>
      <c r="J18" s="40"/>
      <c r="K18" s="43"/>
      <c r="L18" s="42"/>
    </row>
    <row r="19" spans="2:12" s="37" customFormat="1" ht="12.75">
      <c r="B19" s="38"/>
      <c r="F19" s="39"/>
      <c r="G19" s="40"/>
      <c r="H19" s="40"/>
      <c r="I19" s="41"/>
      <c r="J19" s="40"/>
      <c r="K19" s="43"/>
      <c r="L19" s="42"/>
    </row>
    <row r="20" spans="2:12" s="37" customFormat="1" ht="12.75">
      <c r="B20" s="38"/>
      <c r="F20" s="39"/>
      <c r="G20" s="40"/>
      <c r="H20" s="40"/>
      <c r="I20" s="41"/>
      <c r="J20" s="40"/>
      <c r="K20" s="43"/>
      <c r="L20" s="42"/>
    </row>
    <row r="21" spans="1:12" ht="12.75" customHeight="1">
      <c r="A21" s="8"/>
      <c r="B21" s="12"/>
      <c r="C21" s="8"/>
      <c r="D21" s="8"/>
      <c r="E21" s="8"/>
      <c r="F21" s="23"/>
      <c r="G21" s="35"/>
      <c r="H21" s="35"/>
      <c r="I21" s="36"/>
      <c r="J21" s="35"/>
      <c r="K21" s="35"/>
      <c r="L21" s="35"/>
    </row>
    <row r="22" spans="1:12" ht="90.75" customHeight="1">
      <c r="A22" s="13" t="s">
        <v>56</v>
      </c>
      <c r="B22" s="3" t="s">
        <v>3</v>
      </c>
      <c r="C22" s="3" t="s">
        <v>4</v>
      </c>
      <c r="D22" s="3" t="s">
        <v>5</v>
      </c>
      <c r="E22" s="3" t="s">
        <v>6</v>
      </c>
      <c r="F22" s="4" t="s">
        <v>7</v>
      </c>
      <c r="G22" s="5" t="s">
        <v>8</v>
      </c>
      <c r="H22" s="5" t="s">
        <v>11</v>
      </c>
      <c r="I22" s="17" t="s">
        <v>2</v>
      </c>
      <c r="J22" s="5" t="s">
        <v>12</v>
      </c>
      <c r="K22" s="5" t="s">
        <v>13</v>
      </c>
      <c r="L22" s="5" t="s">
        <v>14</v>
      </c>
    </row>
    <row r="23" spans="1:12" ht="38.25" customHeight="1">
      <c r="A23" s="54"/>
      <c r="B23" s="47" t="s">
        <v>20</v>
      </c>
      <c r="C23" s="52"/>
      <c r="D23" s="52"/>
      <c r="E23" s="52"/>
      <c r="F23" s="53"/>
      <c r="G23" s="54"/>
      <c r="H23" s="54"/>
      <c r="I23" s="55"/>
      <c r="J23" s="54"/>
      <c r="K23" s="54"/>
      <c r="L23" s="54"/>
    </row>
    <row r="24" spans="1:12" ht="26.25" customHeight="1">
      <c r="A24" s="46" t="s">
        <v>1</v>
      </c>
      <c r="B24" s="47" t="s">
        <v>18</v>
      </c>
      <c r="C24" s="48"/>
      <c r="D24" s="48"/>
      <c r="E24" s="49" t="s">
        <v>10</v>
      </c>
      <c r="F24" s="50">
        <v>10</v>
      </c>
      <c r="G24" s="34">
        <v>0</v>
      </c>
      <c r="H24" s="34">
        <f>ROUND(F24*G24,2)</f>
        <v>0</v>
      </c>
      <c r="I24" s="51"/>
      <c r="J24" s="34">
        <f>ROUND(H24*I24,2)</f>
        <v>0</v>
      </c>
      <c r="K24" s="34">
        <f>(L24/F24)</f>
        <v>0</v>
      </c>
      <c r="L24" s="34">
        <f>ROUND(H24+J24,2)</f>
        <v>0</v>
      </c>
    </row>
    <row r="25" spans="1:12" ht="26.25" customHeight="1">
      <c r="A25" s="11" t="s">
        <v>17</v>
      </c>
      <c r="B25" s="32" t="s">
        <v>19</v>
      </c>
      <c r="C25" s="9"/>
      <c r="D25" s="9"/>
      <c r="E25" s="27" t="s">
        <v>10</v>
      </c>
      <c r="F25" s="33">
        <v>5</v>
      </c>
      <c r="G25" s="34">
        <v>0</v>
      </c>
      <c r="H25" s="34">
        <f>ROUND(F25*G25,2)</f>
        <v>0</v>
      </c>
      <c r="I25" s="21"/>
      <c r="J25" s="34">
        <f>ROUND(H25*I25,2)</f>
        <v>0</v>
      </c>
      <c r="K25" s="34">
        <f>(L25/F25)</f>
        <v>0</v>
      </c>
      <c r="L25" s="34">
        <f>ROUND(H25+J25,2)</f>
        <v>0</v>
      </c>
    </row>
    <row r="26" spans="7:12" ht="12.75">
      <c r="G26" s="7" t="s">
        <v>9</v>
      </c>
      <c r="H26" s="6">
        <f>SUM(H24:H25)</f>
        <v>0</v>
      </c>
      <c r="I26" s="30"/>
      <c r="J26" s="1"/>
      <c r="K26" s="1"/>
      <c r="L26" s="1"/>
    </row>
    <row r="27" spans="7:12" ht="12.75">
      <c r="G27" s="1"/>
      <c r="H27" s="7" t="s">
        <v>16</v>
      </c>
      <c r="I27" s="19"/>
      <c r="J27" s="6">
        <f>SUM(J24:J26)</f>
        <v>0</v>
      </c>
      <c r="K27" s="1"/>
      <c r="L27" s="1"/>
    </row>
    <row r="28" spans="7:12" ht="12.75">
      <c r="G28" s="1"/>
      <c r="H28" s="1"/>
      <c r="I28" s="18"/>
      <c r="J28" s="1"/>
      <c r="K28" s="7" t="s">
        <v>15</v>
      </c>
      <c r="L28" s="6">
        <f>SUM(L24:L27)</f>
        <v>0</v>
      </c>
    </row>
    <row r="29" spans="1:12" ht="12.75" customHeight="1">
      <c r="A29" s="8"/>
      <c r="B29" s="12"/>
      <c r="C29" s="8"/>
      <c r="D29" s="8"/>
      <c r="E29" s="8"/>
      <c r="F29" s="23"/>
      <c r="G29" s="2"/>
      <c r="H29" s="2"/>
      <c r="I29" s="16"/>
      <c r="J29" s="2"/>
      <c r="K29" s="2"/>
      <c r="L29" s="2"/>
    </row>
    <row r="30" spans="1:12" ht="90" customHeight="1" thickBot="1">
      <c r="A30" s="13" t="s">
        <v>57</v>
      </c>
      <c r="B30" s="3" t="s">
        <v>3</v>
      </c>
      <c r="C30" s="3" t="s">
        <v>4</v>
      </c>
      <c r="D30" s="3" t="s">
        <v>5</v>
      </c>
      <c r="E30" s="3" t="s">
        <v>6</v>
      </c>
      <c r="F30" s="4" t="s">
        <v>7</v>
      </c>
      <c r="G30" s="5" t="s">
        <v>8</v>
      </c>
      <c r="H30" s="5" t="s">
        <v>11</v>
      </c>
      <c r="I30" s="17" t="s">
        <v>2</v>
      </c>
      <c r="J30" s="5" t="s">
        <v>12</v>
      </c>
      <c r="K30" s="5" t="s">
        <v>13</v>
      </c>
      <c r="L30" s="5" t="s">
        <v>14</v>
      </c>
    </row>
    <row r="31" spans="1:12" ht="138.75" customHeight="1" thickBot="1">
      <c r="A31" s="11" t="s">
        <v>1</v>
      </c>
      <c r="B31" s="56" t="s">
        <v>29</v>
      </c>
      <c r="C31" s="9"/>
      <c r="D31" s="9"/>
      <c r="E31" s="27" t="s">
        <v>10</v>
      </c>
      <c r="F31" s="24">
        <v>36708</v>
      </c>
      <c r="G31" s="6">
        <v>0</v>
      </c>
      <c r="H31" s="6">
        <f>ROUND(F31*G31,2)</f>
        <v>0</v>
      </c>
      <c r="I31" s="21"/>
      <c r="J31" s="6">
        <f>ROUND(H31*I31,2)</f>
        <v>0</v>
      </c>
      <c r="K31" s="6">
        <f>L31/F31</f>
        <v>0</v>
      </c>
      <c r="L31" s="6">
        <f>ROUND(H31+J31,2)</f>
        <v>0</v>
      </c>
    </row>
    <row r="32" spans="7:12" ht="12.75">
      <c r="G32" s="7" t="s">
        <v>9</v>
      </c>
      <c r="H32" s="6">
        <f>SUM(H31)</f>
        <v>0</v>
      </c>
      <c r="I32" s="18"/>
      <c r="J32" s="1"/>
      <c r="K32" s="1"/>
      <c r="L32" s="1"/>
    </row>
    <row r="33" spans="2:12" ht="12.75">
      <c r="B33" s="62" t="s">
        <v>51</v>
      </c>
      <c r="G33" s="1"/>
      <c r="H33" s="7" t="s">
        <v>16</v>
      </c>
      <c r="I33" s="19"/>
      <c r="J33" s="6">
        <f>SUM(J31:J32)</f>
        <v>0</v>
      </c>
      <c r="K33" s="1"/>
      <c r="L33" s="1"/>
    </row>
    <row r="34" spans="2:12" ht="12.75">
      <c r="B34" s="44" t="s">
        <v>22</v>
      </c>
      <c r="G34" s="1"/>
      <c r="H34" s="1"/>
      <c r="I34" s="18"/>
      <c r="J34" s="1"/>
      <c r="K34" s="7" t="s">
        <v>15</v>
      </c>
      <c r="L34" s="6">
        <f>SUM(L31:L33)</f>
        <v>0</v>
      </c>
    </row>
    <row r="35" spans="2:12" s="37" customFormat="1" ht="12.75">
      <c r="B35" s="45" t="s">
        <v>23</v>
      </c>
      <c r="F35" s="39"/>
      <c r="G35" s="40"/>
      <c r="H35" s="40"/>
      <c r="I35" s="41"/>
      <c r="J35" s="40"/>
      <c r="K35" s="43"/>
      <c r="L35" s="42"/>
    </row>
    <row r="36" spans="2:12" s="37" customFormat="1" ht="12.75">
      <c r="B36" s="45" t="s">
        <v>24</v>
      </c>
      <c r="F36" s="39"/>
      <c r="G36" s="40"/>
      <c r="H36" s="40"/>
      <c r="I36" s="41"/>
      <c r="J36" s="40"/>
      <c r="K36" s="43"/>
      <c r="L36" s="42"/>
    </row>
    <row r="37" spans="2:12" s="37" customFormat="1" ht="12.75">
      <c r="B37" s="45" t="s">
        <v>25</v>
      </c>
      <c r="F37" s="39"/>
      <c r="G37" s="40"/>
      <c r="H37" s="40"/>
      <c r="I37" s="41"/>
      <c r="J37" s="40"/>
      <c r="K37" s="43"/>
      <c r="L37" s="42"/>
    </row>
    <row r="38" spans="2:12" s="37" customFormat="1" ht="12.75">
      <c r="B38" s="45" t="s">
        <v>26</v>
      </c>
      <c r="F38" s="39"/>
      <c r="G38" s="40"/>
      <c r="H38" s="40"/>
      <c r="I38" s="41"/>
      <c r="J38" s="40"/>
      <c r="K38" s="43"/>
      <c r="L38" s="42"/>
    </row>
    <row r="39" spans="2:12" s="37" customFormat="1" ht="12.75">
      <c r="B39" s="45" t="s">
        <v>27</v>
      </c>
      <c r="F39" s="39"/>
      <c r="G39" s="40"/>
      <c r="H39" s="40"/>
      <c r="I39" s="41"/>
      <c r="J39" s="40"/>
      <c r="K39" s="43"/>
      <c r="L39" s="42"/>
    </row>
    <row r="40" spans="2:12" s="37" customFormat="1" ht="12.75">
      <c r="B40" s="45" t="s">
        <v>28</v>
      </c>
      <c r="F40" s="39"/>
      <c r="G40" s="40"/>
      <c r="H40" s="40"/>
      <c r="I40" s="41"/>
      <c r="J40" s="40"/>
      <c r="K40" s="43"/>
      <c r="L40" s="42"/>
    </row>
    <row r="41" spans="2:12" s="37" customFormat="1" ht="25.5">
      <c r="B41" s="10" t="s">
        <v>43</v>
      </c>
      <c r="F41" s="39"/>
      <c r="G41" s="40"/>
      <c r="H41" s="40"/>
      <c r="I41" s="41"/>
      <c r="J41" s="40"/>
      <c r="K41" s="43"/>
      <c r="L41" s="42"/>
    </row>
    <row r="42" spans="2:12" s="37" customFormat="1" ht="25.5">
      <c r="B42" s="57" t="s">
        <v>69</v>
      </c>
      <c r="F42" s="39"/>
      <c r="G42" s="40"/>
      <c r="H42" s="40"/>
      <c r="I42" s="41"/>
      <c r="J42" s="40"/>
      <c r="K42" s="43"/>
      <c r="L42" s="42"/>
    </row>
    <row r="43" spans="2:12" s="37" customFormat="1" ht="12.75">
      <c r="B43" s="38"/>
      <c r="F43" s="39"/>
      <c r="G43" s="40"/>
      <c r="H43" s="40"/>
      <c r="I43" s="41"/>
      <c r="J43" s="40"/>
      <c r="K43" s="43"/>
      <c r="L43" s="42"/>
    </row>
    <row r="44" spans="1:12" ht="12.75" customHeight="1">
      <c r="A44" s="8"/>
      <c r="B44" s="12"/>
      <c r="C44" s="8"/>
      <c r="D44" s="8"/>
      <c r="E44" s="8"/>
      <c r="F44" s="23"/>
      <c r="G44" s="35"/>
      <c r="H44" s="35"/>
      <c r="I44" s="36"/>
      <c r="J44" s="35"/>
      <c r="K44" s="35"/>
      <c r="L44" s="35"/>
    </row>
    <row r="45" spans="1:12" ht="84.75" customHeight="1" thickBot="1">
      <c r="A45" s="13" t="s">
        <v>58</v>
      </c>
      <c r="B45" s="3" t="s">
        <v>3</v>
      </c>
      <c r="C45" s="3" t="s">
        <v>4</v>
      </c>
      <c r="D45" s="3" t="s">
        <v>5</v>
      </c>
      <c r="E45" s="3" t="s">
        <v>6</v>
      </c>
      <c r="F45" s="4" t="s">
        <v>7</v>
      </c>
      <c r="G45" s="5" t="s">
        <v>8</v>
      </c>
      <c r="H45" s="5" t="s">
        <v>11</v>
      </c>
      <c r="I45" s="17" t="s">
        <v>2</v>
      </c>
      <c r="J45" s="5" t="s">
        <v>12</v>
      </c>
      <c r="K45" s="5" t="s">
        <v>13</v>
      </c>
      <c r="L45" s="5" t="s">
        <v>14</v>
      </c>
    </row>
    <row r="46" spans="1:12" ht="66" customHeight="1" thickBot="1">
      <c r="A46" s="11" t="s">
        <v>1</v>
      </c>
      <c r="B46" s="58" t="s">
        <v>30</v>
      </c>
      <c r="C46" s="9"/>
      <c r="D46" s="9"/>
      <c r="E46" s="27" t="s">
        <v>10</v>
      </c>
      <c r="F46" s="24">
        <v>150</v>
      </c>
      <c r="G46" s="6">
        <v>0</v>
      </c>
      <c r="H46" s="6">
        <f>ROUND(F46*G46,2)</f>
        <v>0</v>
      </c>
      <c r="I46" s="21"/>
      <c r="J46" s="6">
        <f>ROUND(H46*I46,2)</f>
        <v>0</v>
      </c>
      <c r="K46" s="6">
        <f>L46/F46</f>
        <v>0</v>
      </c>
      <c r="L46" s="6">
        <f>ROUND(H46+J46,2)</f>
        <v>0</v>
      </c>
    </row>
    <row r="47" spans="7:12" ht="12.75">
      <c r="G47" s="7" t="s">
        <v>9</v>
      </c>
      <c r="H47" s="6">
        <f>SUM(H46)</f>
        <v>0</v>
      </c>
      <c r="I47" s="18"/>
      <c r="J47" s="1"/>
      <c r="K47" s="1"/>
      <c r="L47" s="1"/>
    </row>
    <row r="48" spans="7:12" ht="12.75">
      <c r="G48" s="1"/>
      <c r="H48" s="7" t="s">
        <v>16</v>
      </c>
      <c r="I48" s="19"/>
      <c r="J48" s="6">
        <f>SUM(J46:J47)</f>
        <v>0</v>
      </c>
      <c r="K48" s="1"/>
      <c r="L48" s="1"/>
    </row>
    <row r="49" spans="7:12" ht="12.75">
      <c r="G49" s="1"/>
      <c r="H49" s="1"/>
      <c r="I49" s="18"/>
      <c r="J49" s="1"/>
      <c r="K49" s="7" t="s">
        <v>15</v>
      </c>
      <c r="L49" s="6">
        <f>SUM(L46:L48)</f>
        <v>0</v>
      </c>
    </row>
    <row r="50" spans="1:12" ht="12.75" customHeight="1">
      <c r="A50" s="8"/>
      <c r="B50" s="12"/>
      <c r="C50" s="8"/>
      <c r="D50" s="8"/>
      <c r="E50" s="8"/>
      <c r="F50" s="23"/>
      <c r="G50" s="2"/>
      <c r="H50" s="2"/>
      <c r="I50" s="16"/>
      <c r="J50" s="2"/>
      <c r="K50" s="2"/>
      <c r="L50" s="2"/>
    </row>
    <row r="51" spans="1:12" ht="93.75" customHeight="1">
      <c r="A51" s="13" t="s">
        <v>59</v>
      </c>
      <c r="B51" s="3" t="s">
        <v>3</v>
      </c>
      <c r="C51" s="3" t="s">
        <v>4</v>
      </c>
      <c r="D51" s="3" t="s">
        <v>5</v>
      </c>
      <c r="E51" s="3" t="s">
        <v>6</v>
      </c>
      <c r="F51" s="4" t="s">
        <v>7</v>
      </c>
      <c r="G51" s="5" t="s">
        <v>8</v>
      </c>
      <c r="H51" s="5" t="s">
        <v>11</v>
      </c>
      <c r="I51" s="17" t="s">
        <v>2</v>
      </c>
      <c r="J51" s="5" t="s">
        <v>12</v>
      </c>
      <c r="K51" s="5" t="s">
        <v>13</v>
      </c>
      <c r="L51" s="5" t="s">
        <v>14</v>
      </c>
    </row>
    <row r="52" spans="1:12" ht="120.75" customHeight="1">
      <c r="A52" s="11" t="s">
        <v>1</v>
      </c>
      <c r="B52" s="60" t="s">
        <v>67</v>
      </c>
      <c r="C52" s="9"/>
      <c r="D52" s="9"/>
      <c r="E52" s="27" t="s">
        <v>10</v>
      </c>
      <c r="F52" s="33">
        <v>550</v>
      </c>
      <c r="G52" s="6">
        <v>0</v>
      </c>
      <c r="H52" s="6">
        <f>ROUND(F52*G52,2)</f>
        <v>0</v>
      </c>
      <c r="I52" s="21"/>
      <c r="J52" s="6">
        <f>ROUND(H52*I52,2)</f>
        <v>0</v>
      </c>
      <c r="K52" s="61">
        <f>L52/F52</f>
        <v>0</v>
      </c>
      <c r="L52" s="6">
        <f>ROUND(H52+J52,2)</f>
        <v>0</v>
      </c>
    </row>
    <row r="53" spans="1:12" ht="116.25" customHeight="1" thickBot="1">
      <c r="A53" s="11" t="s">
        <v>17</v>
      </c>
      <c r="B53" s="59" t="s">
        <v>31</v>
      </c>
      <c r="C53" s="9"/>
      <c r="D53" s="9"/>
      <c r="E53" s="27" t="s">
        <v>10</v>
      </c>
      <c r="F53" s="33">
        <v>150</v>
      </c>
      <c r="G53" s="6">
        <v>0</v>
      </c>
      <c r="H53" s="6">
        <f>ROUND(F53*G53,2)</f>
        <v>0</v>
      </c>
      <c r="I53" s="21"/>
      <c r="J53" s="6">
        <f>ROUND(H53*I53,2)</f>
        <v>0</v>
      </c>
      <c r="K53" s="61">
        <f>L53/F53</f>
        <v>0</v>
      </c>
      <c r="L53" s="6">
        <f>ROUND(H53+J53,2)</f>
        <v>0</v>
      </c>
    </row>
    <row r="54" spans="7:12" ht="12.75">
      <c r="G54" s="28" t="s">
        <v>9</v>
      </c>
      <c r="H54" s="29">
        <f>SUM(H52:H53)</f>
        <v>0</v>
      </c>
      <c r="I54" s="30"/>
      <c r="J54" s="31"/>
      <c r="K54" s="31"/>
      <c r="L54" s="31"/>
    </row>
    <row r="55" spans="7:12" ht="12.75">
      <c r="G55" s="1"/>
      <c r="H55" s="7" t="s">
        <v>16</v>
      </c>
      <c r="I55" s="19"/>
      <c r="J55" s="6">
        <f>SUM(J52:J54)</f>
        <v>0</v>
      </c>
      <c r="K55" s="1"/>
      <c r="L55" s="1"/>
    </row>
    <row r="56" spans="7:12" ht="12.75">
      <c r="G56" s="1"/>
      <c r="H56" s="1"/>
      <c r="I56" s="18"/>
      <c r="J56" s="1"/>
      <c r="K56" s="7" t="s">
        <v>15</v>
      </c>
      <c r="L56" s="6">
        <f>SUM(L52:L55)</f>
        <v>0</v>
      </c>
    </row>
    <row r="57" spans="1:12" ht="12.75" customHeight="1">
      <c r="A57" s="8"/>
      <c r="B57" s="12"/>
      <c r="C57" s="8"/>
      <c r="D57" s="8"/>
      <c r="E57" s="8"/>
      <c r="F57" s="23"/>
      <c r="G57" s="35"/>
      <c r="H57" s="35"/>
      <c r="I57" s="36"/>
      <c r="J57" s="35"/>
      <c r="K57" s="35"/>
      <c r="L57" s="35"/>
    </row>
    <row r="58" spans="1:12" ht="84.75" customHeight="1">
      <c r="A58" s="13" t="s">
        <v>60</v>
      </c>
      <c r="B58" s="3" t="s">
        <v>3</v>
      </c>
      <c r="C58" s="3" t="s">
        <v>4</v>
      </c>
      <c r="D58" s="3" t="s">
        <v>5</v>
      </c>
      <c r="E58" s="3" t="s">
        <v>6</v>
      </c>
      <c r="F58" s="4" t="s">
        <v>7</v>
      </c>
      <c r="G58" s="5" t="s">
        <v>8</v>
      </c>
      <c r="H58" s="5" t="s">
        <v>11</v>
      </c>
      <c r="I58" s="17" t="s">
        <v>2</v>
      </c>
      <c r="J58" s="5" t="s">
        <v>12</v>
      </c>
      <c r="K58" s="5" t="s">
        <v>13</v>
      </c>
      <c r="L58" s="5" t="s">
        <v>14</v>
      </c>
    </row>
    <row r="59" spans="1:12" ht="76.5" customHeight="1">
      <c r="A59" s="11" t="s">
        <v>1</v>
      </c>
      <c r="B59" s="64" t="s">
        <v>38</v>
      </c>
      <c r="C59" s="9"/>
      <c r="D59" s="9"/>
      <c r="E59" s="27" t="s">
        <v>10</v>
      </c>
      <c r="F59" s="24">
        <v>1400</v>
      </c>
      <c r="G59" s="6">
        <v>0</v>
      </c>
      <c r="H59" s="6">
        <f>ROUND(F59*G59,2)</f>
        <v>0</v>
      </c>
      <c r="I59" s="21"/>
      <c r="J59" s="6">
        <f>ROUND(H59*I59,2)</f>
        <v>0</v>
      </c>
      <c r="K59" s="6">
        <f>L59/F59</f>
        <v>0</v>
      </c>
      <c r="L59" s="6">
        <f>ROUND(H59+J59,2)</f>
        <v>0</v>
      </c>
    </row>
    <row r="60" spans="7:12" ht="12.75">
      <c r="G60" s="7" t="s">
        <v>9</v>
      </c>
      <c r="H60" s="6">
        <f>SUM(H59)</f>
        <v>0</v>
      </c>
      <c r="I60" s="18"/>
      <c r="J60" s="1"/>
      <c r="K60" s="1"/>
      <c r="L60" s="1"/>
    </row>
    <row r="61" spans="2:12" ht="12.75">
      <c r="B61" s="62"/>
      <c r="G61" s="1"/>
      <c r="H61" s="7" t="s">
        <v>16</v>
      </c>
      <c r="I61" s="19"/>
      <c r="J61" s="6">
        <f>SUM(J59:J60)</f>
        <v>0</v>
      </c>
      <c r="K61" s="1"/>
      <c r="L61" s="1"/>
    </row>
    <row r="62" spans="7:12" ht="12.75">
      <c r="G62" s="1"/>
      <c r="H62" s="1"/>
      <c r="I62" s="18"/>
      <c r="J62" s="1"/>
      <c r="K62" s="7" t="s">
        <v>15</v>
      </c>
      <c r="L62" s="6">
        <f>SUM(L59:L61)</f>
        <v>0</v>
      </c>
    </row>
    <row r="63" spans="1:12" ht="12.75" customHeight="1">
      <c r="A63" s="8"/>
      <c r="B63" s="12"/>
      <c r="C63" s="8"/>
      <c r="D63" s="8"/>
      <c r="E63" s="8"/>
      <c r="F63" s="23"/>
      <c r="G63" s="35"/>
      <c r="H63" s="35"/>
      <c r="I63" s="36"/>
      <c r="J63" s="35"/>
      <c r="K63" s="35"/>
      <c r="L63" s="35"/>
    </row>
    <row r="64" spans="1:12" ht="91.5" customHeight="1">
      <c r="A64" s="13" t="s">
        <v>61</v>
      </c>
      <c r="B64" s="3" t="s">
        <v>3</v>
      </c>
      <c r="C64" s="3" t="s">
        <v>4</v>
      </c>
      <c r="D64" s="3" t="s">
        <v>5</v>
      </c>
      <c r="E64" s="3" t="s">
        <v>6</v>
      </c>
      <c r="F64" s="4" t="s">
        <v>7</v>
      </c>
      <c r="G64" s="5" t="s">
        <v>8</v>
      </c>
      <c r="H64" s="5" t="s">
        <v>11</v>
      </c>
      <c r="I64" s="17" t="s">
        <v>2</v>
      </c>
      <c r="J64" s="5" t="s">
        <v>12</v>
      </c>
      <c r="K64" s="5" t="s">
        <v>13</v>
      </c>
      <c r="L64" s="5" t="s">
        <v>14</v>
      </c>
    </row>
    <row r="65" spans="1:12" ht="76.5" customHeight="1">
      <c r="A65" s="11" t="s">
        <v>1</v>
      </c>
      <c r="B65" s="64" t="s">
        <v>39</v>
      </c>
      <c r="C65" s="9"/>
      <c r="D65" s="9"/>
      <c r="E65" s="27" t="s">
        <v>10</v>
      </c>
      <c r="F65" s="24">
        <v>20</v>
      </c>
      <c r="G65" s="6">
        <v>0</v>
      </c>
      <c r="H65" s="6">
        <f>ROUND(F65*G65,2)</f>
        <v>0</v>
      </c>
      <c r="I65" s="21"/>
      <c r="J65" s="6">
        <f>ROUND(H65*I65,2)</f>
        <v>0</v>
      </c>
      <c r="K65" s="6">
        <f>L65/F65</f>
        <v>0</v>
      </c>
      <c r="L65" s="6">
        <f>ROUND(H65+J65,2)</f>
        <v>0</v>
      </c>
    </row>
    <row r="66" spans="7:12" ht="12.75">
      <c r="G66" s="7" t="s">
        <v>9</v>
      </c>
      <c r="H66" s="6">
        <f>SUM(H65)</f>
        <v>0</v>
      </c>
      <c r="I66" s="18"/>
      <c r="J66" s="1"/>
      <c r="K66" s="1"/>
      <c r="L66" s="1"/>
    </row>
    <row r="67" spans="2:12" ht="12.75">
      <c r="B67" s="62"/>
      <c r="G67" s="1"/>
      <c r="H67" s="7" t="s">
        <v>16</v>
      </c>
      <c r="I67" s="19"/>
      <c r="J67" s="6">
        <f>SUM(J65:J66)</f>
        <v>0</v>
      </c>
      <c r="K67" s="1"/>
      <c r="L67" s="1"/>
    </row>
    <row r="68" spans="7:12" ht="12.75">
      <c r="G68" s="1"/>
      <c r="H68" s="1"/>
      <c r="I68" s="18"/>
      <c r="J68" s="1"/>
      <c r="K68" s="7" t="s">
        <v>15</v>
      </c>
      <c r="L68" s="6">
        <f>SUM(L65:L67)</f>
        <v>0</v>
      </c>
    </row>
    <row r="69" spans="1:12" ht="12.75" customHeight="1">
      <c r="A69" s="8"/>
      <c r="B69" s="12"/>
      <c r="C69" s="8"/>
      <c r="D69" s="8"/>
      <c r="E69" s="8"/>
      <c r="F69" s="23"/>
      <c r="G69" s="35"/>
      <c r="H69" s="35"/>
      <c r="I69" s="36"/>
      <c r="J69" s="35"/>
      <c r="K69" s="35"/>
      <c r="L69" s="35"/>
    </row>
    <row r="70" spans="1:12" ht="94.5" customHeight="1">
      <c r="A70" s="13" t="s">
        <v>62</v>
      </c>
      <c r="B70" s="3" t="s">
        <v>3</v>
      </c>
      <c r="C70" s="3" t="s">
        <v>4</v>
      </c>
      <c r="D70" s="3" t="s">
        <v>5</v>
      </c>
      <c r="E70" s="3" t="s">
        <v>6</v>
      </c>
      <c r="F70" s="4" t="s">
        <v>7</v>
      </c>
      <c r="G70" s="5" t="s">
        <v>8</v>
      </c>
      <c r="H70" s="5" t="s">
        <v>11</v>
      </c>
      <c r="I70" s="17" t="s">
        <v>2</v>
      </c>
      <c r="J70" s="5" t="s">
        <v>12</v>
      </c>
      <c r="K70" s="5" t="s">
        <v>13</v>
      </c>
      <c r="L70" s="5" t="s">
        <v>14</v>
      </c>
    </row>
    <row r="71" spans="1:12" ht="111.75" customHeight="1">
      <c r="A71" s="11" t="s">
        <v>1</v>
      </c>
      <c r="B71" s="67" t="s">
        <v>70</v>
      </c>
      <c r="C71" s="9"/>
      <c r="D71" s="9"/>
      <c r="E71" s="27" t="s">
        <v>10</v>
      </c>
      <c r="F71" s="24">
        <v>2600</v>
      </c>
      <c r="G71" s="6">
        <v>0</v>
      </c>
      <c r="H71" s="6">
        <f>ROUND(F71*G71,2)</f>
        <v>0</v>
      </c>
      <c r="I71" s="21"/>
      <c r="J71" s="6">
        <f>ROUND(H71*I71,2)</f>
        <v>0</v>
      </c>
      <c r="K71" s="6">
        <f>L71/F71</f>
        <v>0</v>
      </c>
      <c r="L71" s="6">
        <f>ROUND(H71+J71,2)</f>
        <v>0</v>
      </c>
    </row>
    <row r="72" spans="7:12" ht="12.75">
      <c r="G72" s="7" t="s">
        <v>9</v>
      </c>
      <c r="H72" s="6">
        <f>SUM(H71)</f>
        <v>0</v>
      </c>
      <c r="I72" s="18"/>
      <c r="J72" s="1"/>
      <c r="K72" s="1"/>
      <c r="L72" s="1"/>
    </row>
    <row r="73" spans="2:12" ht="12.75">
      <c r="B73" s="62"/>
      <c r="G73" s="1"/>
      <c r="H73" s="7" t="s">
        <v>16</v>
      </c>
      <c r="I73" s="19"/>
      <c r="J73" s="6">
        <f>SUM(J71:J72)</f>
        <v>0</v>
      </c>
      <c r="K73" s="1"/>
      <c r="L73" s="1"/>
    </row>
    <row r="74" spans="7:12" ht="12.75">
      <c r="G74" s="1"/>
      <c r="H74" s="1"/>
      <c r="I74" s="18"/>
      <c r="J74" s="1"/>
      <c r="K74" s="7" t="s">
        <v>15</v>
      </c>
      <c r="L74" s="6">
        <f>SUM(L71:L73)</f>
        <v>0</v>
      </c>
    </row>
    <row r="75" spans="1:12" ht="12.75" customHeight="1">
      <c r="A75" s="8"/>
      <c r="B75" s="12"/>
      <c r="C75" s="8"/>
      <c r="D75" s="8"/>
      <c r="E75" s="8"/>
      <c r="F75" s="23"/>
      <c r="G75" s="35"/>
      <c r="H75" s="35"/>
      <c r="I75" s="36"/>
      <c r="J75" s="35"/>
      <c r="K75" s="35"/>
      <c r="L75" s="35"/>
    </row>
    <row r="76" spans="1:12" ht="84.75" customHeight="1">
      <c r="A76" s="13" t="s">
        <v>63</v>
      </c>
      <c r="B76" s="3" t="s">
        <v>3</v>
      </c>
      <c r="C76" s="3" t="s">
        <v>4</v>
      </c>
      <c r="D76" s="3" t="s">
        <v>5</v>
      </c>
      <c r="E76" s="3" t="s">
        <v>6</v>
      </c>
      <c r="F76" s="4" t="s">
        <v>7</v>
      </c>
      <c r="G76" s="5" t="s">
        <v>8</v>
      </c>
      <c r="H76" s="5" t="s">
        <v>11</v>
      </c>
      <c r="I76" s="17" t="s">
        <v>2</v>
      </c>
      <c r="J76" s="5" t="s">
        <v>12</v>
      </c>
      <c r="K76" s="5" t="s">
        <v>13</v>
      </c>
      <c r="L76" s="5" t="s">
        <v>14</v>
      </c>
    </row>
    <row r="77" spans="1:12" ht="128.25" customHeight="1" thickBot="1">
      <c r="A77" s="11" t="s">
        <v>1</v>
      </c>
      <c r="B77" s="65" t="s">
        <v>49</v>
      </c>
      <c r="C77" s="9"/>
      <c r="D77" s="9"/>
      <c r="E77" s="27" t="s">
        <v>10</v>
      </c>
      <c r="F77" s="24">
        <v>110</v>
      </c>
      <c r="G77" s="6">
        <v>0</v>
      </c>
      <c r="H77" s="6">
        <f>ROUND(F77*G77,2)</f>
        <v>0</v>
      </c>
      <c r="I77" s="21"/>
      <c r="J77" s="6">
        <f>ROUND(H77*I77,2)</f>
        <v>0</v>
      </c>
      <c r="K77" s="6">
        <f>L77/F77</f>
        <v>0</v>
      </c>
      <c r="L77" s="6">
        <f>ROUND(H77+J77,2)</f>
        <v>0</v>
      </c>
    </row>
    <row r="78" spans="7:12" ht="12.75">
      <c r="G78" s="7" t="s">
        <v>9</v>
      </c>
      <c r="H78" s="6">
        <f>SUM(H77)</f>
        <v>0</v>
      </c>
      <c r="I78" s="18"/>
      <c r="J78" s="1"/>
      <c r="K78" s="1"/>
      <c r="L78" s="1"/>
    </row>
    <row r="79" spans="2:12" ht="12.75">
      <c r="B79" s="62"/>
      <c r="G79" s="1"/>
      <c r="H79" s="7" t="s">
        <v>16</v>
      </c>
      <c r="I79" s="19"/>
      <c r="J79" s="6">
        <f>SUM(J77:J78)</f>
        <v>0</v>
      </c>
      <c r="K79" s="1"/>
      <c r="L79" s="1"/>
    </row>
    <row r="80" spans="2:12" ht="12.75">
      <c r="B80" s="62" t="s">
        <v>52</v>
      </c>
      <c r="G80" s="1"/>
      <c r="H80" s="1"/>
      <c r="I80" s="18"/>
      <c r="J80" s="1"/>
      <c r="K80" s="7" t="s">
        <v>15</v>
      </c>
      <c r="L80" s="6">
        <f>SUM(L77:L79)</f>
        <v>0</v>
      </c>
    </row>
    <row r="81" ht="12.75">
      <c r="B81" s="44" t="s">
        <v>41</v>
      </c>
    </row>
    <row r="82" ht="12.75">
      <c r="B82" s="44" t="s">
        <v>42</v>
      </c>
    </row>
    <row r="83" ht="12.75">
      <c r="B83" s="44" t="s">
        <v>28</v>
      </c>
    </row>
    <row r="84" ht="25.5">
      <c r="B84" s="10" t="s">
        <v>43</v>
      </c>
    </row>
    <row r="85" spans="1:12" ht="12.75" customHeight="1">
      <c r="A85" s="8"/>
      <c r="B85" s="12"/>
      <c r="C85" s="8"/>
      <c r="D85" s="8"/>
      <c r="E85" s="8"/>
      <c r="F85" s="23"/>
      <c r="G85" s="35"/>
      <c r="H85" s="35"/>
      <c r="I85" s="36"/>
      <c r="J85" s="35"/>
      <c r="K85" s="35"/>
      <c r="L85" s="35"/>
    </row>
    <row r="86" spans="1:12" ht="84.75" customHeight="1" thickBot="1">
      <c r="A86" s="13" t="s">
        <v>64</v>
      </c>
      <c r="B86" s="3" t="s">
        <v>3</v>
      </c>
      <c r="C86" s="3" t="s">
        <v>4</v>
      </c>
      <c r="D86" s="3" t="s">
        <v>5</v>
      </c>
      <c r="E86" s="3" t="s">
        <v>6</v>
      </c>
      <c r="F86" s="4" t="s">
        <v>7</v>
      </c>
      <c r="G86" s="5" t="s">
        <v>8</v>
      </c>
      <c r="H86" s="5" t="s">
        <v>11</v>
      </c>
      <c r="I86" s="17" t="s">
        <v>2</v>
      </c>
      <c r="J86" s="5" t="s">
        <v>12</v>
      </c>
      <c r="K86" s="5" t="s">
        <v>13</v>
      </c>
      <c r="L86" s="5" t="s">
        <v>14</v>
      </c>
    </row>
    <row r="87" spans="1:12" ht="51" customHeight="1" thickBot="1">
      <c r="A87" s="11" t="s">
        <v>1</v>
      </c>
      <c r="B87" s="69" t="s">
        <v>48</v>
      </c>
      <c r="C87" s="9"/>
      <c r="D87" s="9"/>
      <c r="E87" s="27" t="s">
        <v>10</v>
      </c>
      <c r="F87" s="24">
        <v>1700</v>
      </c>
      <c r="G87" s="6">
        <v>0</v>
      </c>
      <c r="H87" s="6">
        <f>ROUND(F87*G87,2)</f>
        <v>0</v>
      </c>
      <c r="I87" s="21"/>
      <c r="J87" s="6">
        <f>ROUND(H87*I87,2)</f>
        <v>0</v>
      </c>
      <c r="K87" s="6">
        <f>L87/F87</f>
        <v>0</v>
      </c>
      <c r="L87" s="6">
        <f>ROUND(H87+J87,2)</f>
        <v>0</v>
      </c>
    </row>
    <row r="88" spans="7:12" ht="12.75">
      <c r="G88" s="7" t="s">
        <v>9</v>
      </c>
      <c r="H88" s="6">
        <f>SUM(H87)</f>
        <v>0</v>
      </c>
      <c r="I88" s="18"/>
      <c r="J88" s="1"/>
      <c r="K88" s="1"/>
      <c r="L88" s="1"/>
    </row>
    <row r="89" spans="2:12" ht="12.75">
      <c r="B89" s="62"/>
      <c r="G89" s="1"/>
      <c r="H89" s="7" t="s">
        <v>16</v>
      </c>
      <c r="I89" s="19"/>
      <c r="J89" s="6">
        <f>SUM(J87:J88)</f>
        <v>0</v>
      </c>
      <c r="K89" s="1"/>
      <c r="L89" s="1"/>
    </row>
    <row r="90" spans="2:12" ht="12.75">
      <c r="B90" s="62"/>
      <c r="G90" s="1"/>
      <c r="H90" s="1"/>
      <c r="I90" s="18"/>
      <c r="J90" s="1"/>
      <c r="K90" s="7" t="s">
        <v>15</v>
      </c>
      <c r="L90" s="6">
        <f>SUM(L87:L89)</f>
        <v>0</v>
      </c>
    </row>
    <row r="91" spans="1:12" ht="12.75" customHeight="1">
      <c r="A91" s="8"/>
      <c r="B91" s="12"/>
      <c r="C91" s="8"/>
      <c r="D91" s="8"/>
      <c r="E91" s="8"/>
      <c r="F91" s="23"/>
      <c r="G91" s="35"/>
      <c r="H91" s="35"/>
      <c r="I91" s="36"/>
      <c r="J91" s="35"/>
      <c r="K91" s="35"/>
      <c r="L91" s="35"/>
    </row>
    <row r="92" spans="1:12" ht="84.75" customHeight="1">
      <c r="A92" s="13" t="s">
        <v>45</v>
      </c>
      <c r="B92" s="3" t="s">
        <v>3</v>
      </c>
      <c r="C92" s="3" t="s">
        <v>4</v>
      </c>
      <c r="D92" s="3" t="s">
        <v>5</v>
      </c>
      <c r="E92" s="3" t="s">
        <v>6</v>
      </c>
      <c r="F92" s="4" t="s">
        <v>7</v>
      </c>
      <c r="G92" s="5" t="s">
        <v>8</v>
      </c>
      <c r="H92" s="5" t="s">
        <v>11</v>
      </c>
      <c r="I92" s="17" t="s">
        <v>2</v>
      </c>
      <c r="J92" s="5" t="s">
        <v>12</v>
      </c>
      <c r="K92" s="5" t="s">
        <v>13</v>
      </c>
      <c r="L92" s="5" t="s">
        <v>14</v>
      </c>
    </row>
    <row r="93" spans="1:12" ht="120" customHeight="1">
      <c r="A93" s="11" t="s">
        <v>1</v>
      </c>
      <c r="B93" s="64" t="s">
        <v>44</v>
      </c>
      <c r="C93" s="9"/>
      <c r="D93" s="9"/>
      <c r="E93" s="27" t="s">
        <v>10</v>
      </c>
      <c r="F93" s="24">
        <v>50</v>
      </c>
      <c r="G93" s="6">
        <v>0</v>
      </c>
      <c r="H93" s="6">
        <f>ROUND(F93*G93,2)</f>
        <v>0</v>
      </c>
      <c r="I93" s="21"/>
      <c r="J93" s="6">
        <f>ROUND(H93*I93,2)</f>
        <v>0</v>
      </c>
      <c r="K93" s="6">
        <f>L93/F93</f>
        <v>0</v>
      </c>
      <c r="L93" s="6">
        <f>ROUND(H93+J93,2)</f>
        <v>0</v>
      </c>
    </row>
    <row r="94" spans="7:12" ht="12.75">
      <c r="G94" s="7" t="s">
        <v>9</v>
      </c>
      <c r="H94" s="6">
        <f>SUM(H93)</f>
        <v>0</v>
      </c>
      <c r="I94" s="18"/>
      <c r="J94" s="1"/>
      <c r="K94" s="1"/>
      <c r="L94" s="1"/>
    </row>
    <row r="95" spans="2:12" ht="12.75">
      <c r="B95" s="62"/>
      <c r="G95" s="1"/>
      <c r="H95" s="7" t="s">
        <v>16</v>
      </c>
      <c r="I95" s="19"/>
      <c r="J95" s="6">
        <f>SUM(J93:J94)</f>
        <v>0</v>
      </c>
      <c r="K95" s="1"/>
      <c r="L95" s="1"/>
    </row>
    <row r="96" spans="2:12" ht="12.75">
      <c r="B96" s="62"/>
      <c r="G96" s="1"/>
      <c r="H96" s="1"/>
      <c r="I96" s="18"/>
      <c r="J96" s="1"/>
      <c r="K96" s="7" t="s">
        <v>15</v>
      </c>
      <c r="L96" s="6">
        <f>SUM(L93:L95)</f>
        <v>0</v>
      </c>
    </row>
    <row r="97" spans="1:12" ht="12.75" customHeight="1">
      <c r="A97" s="8"/>
      <c r="B97" s="12"/>
      <c r="C97" s="8"/>
      <c r="D97" s="8"/>
      <c r="E97" s="8"/>
      <c r="F97" s="23"/>
      <c r="G97" s="35"/>
      <c r="H97" s="35"/>
      <c r="I97" s="36"/>
      <c r="J97" s="35"/>
      <c r="K97" s="35"/>
      <c r="L97" s="35"/>
    </row>
    <row r="98" spans="1:12" ht="84.75" customHeight="1">
      <c r="A98" s="13" t="s">
        <v>65</v>
      </c>
      <c r="B98" s="3" t="s">
        <v>3</v>
      </c>
      <c r="C98" s="3" t="s">
        <v>4</v>
      </c>
      <c r="D98" s="3" t="s">
        <v>5</v>
      </c>
      <c r="E98" s="3" t="s">
        <v>6</v>
      </c>
      <c r="F98" s="4" t="s">
        <v>7</v>
      </c>
      <c r="G98" s="5" t="s">
        <v>8</v>
      </c>
      <c r="H98" s="5" t="s">
        <v>11</v>
      </c>
      <c r="I98" s="17" t="s">
        <v>2</v>
      </c>
      <c r="J98" s="5" t="s">
        <v>12</v>
      </c>
      <c r="K98" s="5" t="s">
        <v>13</v>
      </c>
      <c r="L98" s="5" t="s">
        <v>14</v>
      </c>
    </row>
    <row r="99" spans="1:12" ht="55.5" customHeight="1" thickBot="1">
      <c r="A99" s="11" t="s">
        <v>1</v>
      </c>
      <c r="B99" s="59" t="s">
        <v>40</v>
      </c>
      <c r="C99" s="59"/>
      <c r="D99" s="9"/>
      <c r="E99" s="27" t="s">
        <v>10</v>
      </c>
      <c r="F99" s="24">
        <v>1000</v>
      </c>
      <c r="G99" s="6">
        <v>0</v>
      </c>
      <c r="H99" s="6">
        <f>ROUND(F99*G99,2)</f>
        <v>0</v>
      </c>
      <c r="I99" s="21"/>
      <c r="J99" s="6">
        <f>ROUND(H99*I99,2)</f>
        <v>0</v>
      </c>
      <c r="K99" s="6">
        <f>L99/F99</f>
        <v>0</v>
      </c>
      <c r="L99" s="6">
        <f>ROUND(H99+J99,2)</f>
        <v>0</v>
      </c>
    </row>
    <row r="100" spans="7:12" ht="12.75">
      <c r="G100" s="7" t="s">
        <v>9</v>
      </c>
      <c r="H100" s="6">
        <f>SUM(H99)</f>
        <v>0</v>
      </c>
      <c r="I100" s="18"/>
      <c r="J100" s="1"/>
      <c r="K100" s="1"/>
      <c r="L100" s="1"/>
    </row>
    <row r="101" spans="2:12" ht="12.75">
      <c r="B101" s="62"/>
      <c r="G101" s="1"/>
      <c r="H101" s="7" t="s">
        <v>16</v>
      </c>
      <c r="I101" s="19"/>
      <c r="J101" s="6">
        <f>SUM(J99:J100)</f>
        <v>0</v>
      </c>
      <c r="K101" s="1"/>
      <c r="L101" s="1"/>
    </row>
    <row r="102" spans="2:12" ht="12.75">
      <c r="B102" s="62"/>
      <c r="G102" s="1"/>
      <c r="H102" s="1"/>
      <c r="I102" s="18"/>
      <c r="J102" s="1"/>
      <c r="K102" s="7" t="s">
        <v>15</v>
      </c>
      <c r="L102" s="6">
        <f>SUM(L99:L101)</f>
        <v>0</v>
      </c>
    </row>
    <row r="103" spans="1:12" ht="12.75" customHeight="1">
      <c r="A103" s="8"/>
      <c r="B103" s="12"/>
      <c r="C103" s="8"/>
      <c r="D103" s="8"/>
      <c r="E103" s="8"/>
      <c r="F103" s="23"/>
      <c r="G103" s="35"/>
      <c r="H103" s="35"/>
      <c r="I103" s="36"/>
      <c r="J103" s="35"/>
      <c r="K103" s="35"/>
      <c r="L103" s="35"/>
    </row>
    <row r="104" spans="1:12" ht="93" customHeight="1" thickBot="1">
      <c r="A104" s="13" t="s">
        <v>54</v>
      </c>
      <c r="B104" s="3" t="s">
        <v>3</v>
      </c>
      <c r="C104" s="3" t="s">
        <v>4</v>
      </c>
      <c r="D104" s="3" t="s">
        <v>5</v>
      </c>
      <c r="E104" s="3" t="s">
        <v>6</v>
      </c>
      <c r="F104" s="4" t="s">
        <v>7</v>
      </c>
      <c r="G104" s="5" t="s">
        <v>8</v>
      </c>
      <c r="H104" s="5" t="s">
        <v>11</v>
      </c>
      <c r="I104" s="17" t="s">
        <v>2</v>
      </c>
      <c r="J104" s="5" t="s">
        <v>12</v>
      </c>
      <c r="K104" s="5" t="s">
        <v>13</v>
      </c>
      <c r="L104" s="5" t="s">
        <v>14</v>
      </c>
    </row>
    <row r="105" spans="1:12" ht="43.5" customHeight="1" thickBot="1">
      <c r="A105" s="11" t="s">
        <v>1</v>
      </c>
      <c r="B105" s="66" t="s">
        <v>68</v>
      </c>
      <c r="C105" s="9"/>
      <c r="D105" s="9"/>
      <c r="E105" s="27" t="s">
        <v>10</v>
      </c>
      <c r="F105" s="24">
        <v>300</v>
      </c>
      <c r="G105" s="6">
        <v>0</v>
      </c>
      <c r="H105" s="6">
        <f>ROUND(F105*G105,2)</f>
        <v>0</v>
      </c>
      <c r="I105" s="21"/>
      <c r="J105" s="6">
        <f>ROUND(H105*I105,2)</f>
        <v>0</v>
      </c>
      <c r="K105" s="6">
        <f>L105/F105</f>
        <v>0</v>
      </c>
      <c r="L105" s="6">
        <f>ROUND(H105+J105,2)</f>
        <v>0</v>
      </c>
    </row>
    <row r="106" spans="7:12" ht="12.75">
      <c r="G106" s="7" t="s">
        <v>9</v>
      </c>
      <c r="H106" s="6">
        <f>SUM(H105)</f>
        <v>0</v>
      </c>
      <c r="I106" s="18"/>
      <c r="J106" s="1"/>
      <c r="K106" s="1"/>
      <c r="L106" s="1"/>
    </row>
    <row r="107" spans="2:12" ht="12.75">
      <c r="B107" s="62"/>
      <c r="G107" s="1"/>
      <c r="H107" s="7" t="s">
        <v>16</v>
      </c>
      <c r="I107" s="19"/>
      <c r="J107" s="6">
        <f>SUM(J105:J106)</f>
        <v>0</v>
      </c>
      <c r="K107" s="1"/>
      <c r="L107" s="1"/>
    </row>
    <row r="108" spans="2:12" ht="12.75">
      <c r="B108" s="62"/>
      <c r="G108" s="1"/>
      <c r="H108" s="1"/>
      <c r="I108" s="18"/>
      <c r="J108" s="1"/>
      <c r="K108" s="7" t="s">
        <v>15</v>
      </c>
      <c r="L108" s="6">
        <f>SUM(L105:L107)</f>
        <v>0</v>
      </c>
    </row>
    <row r="109" spans="1:12" ht="12.75" customHeight="1">
      <c r="A109" s="8"/>
      <c r="B109" s="12"/>
      <c r="C109" s="8"/>
      <c r="D109" s="8"/>
      <c r="E109" s="8"/>
      <c r="F109" s="23"/>
      <c r="G109" s="35"/>
      <c r="H109" s="35"/>
      <c r="I109" s="36"/>
      <c r="J109" s="35"/>
      <c r="K109" s="35"/>
      <c r="L109" s="35"/>
    </row>
    <row r="110" spans="1:12" ht="94.5" customHeight="1">
      <c r="A110" s="13" t="s">
        <v>53</v>
      </c>
      <c r="B110" s="3" t="s">
        <v>3</v>
      </c>
      <c r="C110" s="3" t="s">
        <v>4</v>
      </c>
      <c r="D110" s="3" t="s">
        <v>5</v>
      </c>
      <c r="E110" s="3" t="s">
        <v>6</v>
      </c>
      <c r="F110" s="4" t="s">
        <v>7</v>
      </c>
      <c r="G110" s="5" t="s">
        <v>8</v>
      </c>
      <c r="H110" s="5" t="s">
        <v>11</v>
      </c>
      <c r="I110" s="17" t="s">
        <v>2</v>
      </c>
      <c r="J110" s="5" t="s">
        <v>12</v>
      </c>
      <c r="K110" s="5" t="s">
        <v>13</v>
      </c>
      <c r="L110" s="5" t="s">
        <v>14</v>
      </c>
    </row>
    <row r="111" spans="1:12" ht="43.5" customHeight="1">
      <c r="A111" s="46" t="s">
        <v>1</v>
      </c>
      <c r="B111" s="68" t="s">
        <v>46</v>
      </c>
      <c r="C111" s="48"/>
      <c r="D111" s="48"/>
      <c r="E111" s="49" t="s">
        <v>10</v>
      </c>
      <c r="F111" s="50">
        <v>10</v>
      </c>
      <c r="G111" s="34">
        <v>0</v>
      </c>
      <c r="H111" s="34">
        <f>ROUND(F111*G111,2)</f>
        <v>0</v>
      </c>
      <c r="I111" s="51"/>
      <c r="J111" s="34">
        <f>ROUND(H111*I111,2)</f>
        <v>0</v>
      </c>
      <c r="K111" s="34">
        <f>L111/F111</f>
        <v>0</v>
      </c>
      <c r="L111" s="34">
        <f>ROUND(H111+J111,2)</f>
        <v>0</v>
      </c>
    </row>
    <row r="112" spans="1:12" ht="43.5" customHeight="1">
      <c r="A112" s="11" t="s">
        <v>17</v>
      </c>
      <c r="B112" s="68" t="s">
        <v>47</v>
      </c>
      <c r="C112" s="9"/>
      <c r="D112" s="9"/>
      <c r="E112" s="27" t="s">
        <v>10</v>
      </c>
      <c r="F112" s="33">
        <v>400</v>
      </c>
      <c r="G112" s="34">
        <v>0</v>
      </c>
      <c r="H112" s="34">
        <f>ROUND(F112*G112,2)</f>
        <v>0</v>
      </c>
      <c r="I112" s="21"/>
      <c r="J112" s="34">
        <f>ROUND(H112*I112,2)</f>
        <v>0</v>
      </c>
      <c r="K112" s="34">
        <f>L112/F112</f>
        <v>0</v>
      </c>
      <c r="L112" s="34">
        <f>ROUND(H112+J112,2)</f>
        <v>0</v>
      </c>
    </row>
    <row r="113" spans="7:12" ht="12.75">
      <c r="G113" s="28" t="s">
        <v>9</v>
      </c>
      <c r="H113" s="29">
        <f>SUM(H111)</f>
        <v>0</v>
      </c>
      <c r="I113" s="30"/>
      <c r="J113" s="31"/>
      <c r="K113" s="31"/>
      <c r="L113" s="31"/>
    </row>
    <row r="114" spans="2:12" ht="12.75">
      <c r="B114" s="62"/>
      <c r="G114" s="1"/>
      <c r="H114" s="7" t="s">
        <v>16</v>
      </c>
      <c r="I114" s="19"/>
      <c r="J114" s="6">
        <f>SUM(J111:J113)</f>
        <v>0</v>
      </c>
      <c r="K114" s="1"/>
      <c r="L114" s="1"/>
    </row>
    <row r="115" spans="2:12" ht="12.75">
      <c r="B115" s="62"/>
      <c r="G115" s="1"/>
      <c r="H115" s="1"/>
      <c r="I115" s="18"/>
      <c r="J115" s="1"/>
      <c r="K115" s="7" t="s">
        <v>15</v>
      </c>
      <c r="L115" s="6">
        <f>SUM(L111:L114)</f>
        <v>0</v>
      </c>
    </row>
  </sheetData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 zamĂwum.php?act=edit&amp;id=61 Program zamĂłwieĹ„ wewnÄ™trznych WSSOL</dc:title>
  <dc:subject/>
  <dc:creator>Microsoft Corporation</dc:creator>
  <cp:keywords/>
  <dc:description/>
  <cp:lastModifiedBy>delab</cp:lastModifiedBy>
  <cp:lastPrinted>2016-09-08T10:54:21Z</cp:lastPrinted>
  <dcterms:created xsi:type="dcterms:W3CDTF">1997-02-26T13:46:56Z</dcterms:created>
  <dcterms:modified xsi:type="dcterms:W3CDTF">2016-09-08T11:14:19Z</dcterms:modified>
  <cp:category/>
  <cp:version/>
  <cp:contentType/>
  <cp:contentStatus/>
</cp:coreProperties>
</file>